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unter/Documents/Dropbox/Office/"/>
    </mc:Choice>
  </mc:AlternateContent>
  <bookViews>
    <workbookView xWindow="-35400" yWindow="2000" windowWidth="26780" windowHeight="185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16" i="1"/>
  <c r="C8" i="1"/>
  <c r="C9" i="1"/>
  <c r="F14" i="1"/>
  <c r="C7" i="1"/>
  <c r="F15" i="1"/>
  <c r="F4" i="1"/>
  <c r="F13" i="1"/>
  <c r="F5" i="1"/>
  <c r="F12" i="1"/>
  <c r="F9" i="1"/>
  <c r="F6" i="1"/>
  <c r="F8" i="1"/>
  <c r="H15" i="1"/>
  <c r="H14" i="1"/>
  <c r="F11" i="1"/>
  <c r="H8" i="1"/>
  <c r="F10" i="1"/>
</calcChain>
</file>

<file path=xl/sharedStrings.xml><?xml version="1.0" encoding="utf-8"?>
<sst xmlns="http://schemas.openxmlformats.org/spreadsheetml/2006/main" count="35" uniqueCount="29">
  <si>
    <t>Purchase Price</t>
  </si>
  <si>
    <t>Number of Units</t>
  </si>
  <si>
    <t>Down Payment Percentage</t>
  </si>
  <si>
    <t>Annual Insurance</t>
  </si>
  <si>
    <t>Annual Cash Flow</t>
  </si>
  <si>
    <t>Monthly Cash Flow</t>
  </si>
  <si>
    <t>ADDRESS:</t>
  </si>
  <si>
    <t>Down Payment</t>
  </si>
  <si>
    <t>Years</t>
  </si>
  <si>
    <t>Months</t>
  </si>
  <si>
    <t>Net Cap Rate (After Expenses)</t>
  </si>
  <si>
    <t>Gross Cap Rate (Before Expenses)</t>
  </si>
  <si>
    <t>Cost Per Unit</t>
  </si>
  <si>
    <t>Annual Expenses</t>
  </si>
  <si>
    <t>Monthly Mortgage Payment</t>
  </si>
  <si>
    <t>Annually</t>
  </si>
  <si>
    <t xml:space="preserve"> Property Management Fee</t>
  </si>
  <si>
    <t>Cash-on-Cash Return</t>
  </si>
  <si>
    <t>Monthly</t>
  </si>
  <si>
    <t>Management Fee Rate</t>
  </si>
  <si>
    <t>Monthly Rental Income</t>
  </si>
  <si>
    <t>Monthly Maintenance Expenses</t>
  </si>
  <si>
    <t>ENTER BELOW</t>
  </si>
  <si>
    <t>Total Cash Needed for Acquisition</t>
  </si>
  <si>
    <t>Acquisition Closing Costs</t>
  </si>
  <si>
    <t>Time to Recoup Cash Invested</t>
  </si>
  <si>
    <t>Breakeven on Purchase Price</t>
  </si>
  <si>
    <t>Property Taxes (Estimated)</t>
  </si>
  <si>
    <t>CASHFLOW WORKSHEET | Solimar Property Management | 888-870-1031 | contact@solimarpm.com | www.SolimarPM.com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</si>
</sst>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ill="1"/>
    <xf numFmtId="10" fontId="0" fillId="0" borderId="0" xfId="0" applyNumberFormat="1"/>
    <xf numFmtId="164" fontId="0" fillId="0" borderId="0" xfId="0" applyNumberFormat="1"/>
    <xf numFmtId="0" fontId="1" fillId="3" borderId="0" xfId="0" applyFont="1" applyFill="1"/>
    <xf numFmtId="2" fontId="0" fillId="0" borderId="0" xfId="0" applyNumberFormat="1"/>
    <xf numFmtId="0" fontId="5" fillId="2" borderId="0" xfId="0" applyFont="1" applyFill="1"/>
    <xf numFmtId="0" fontId="6" fillId="2" borderId="0" xfId="0" applyFont="1" applyFill="1"/>
    <xf numFmtId="0" fontId="1" fillId="0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114300</xdr:rowOff>
    </xdr:from>
    <xdr:to>
      <xdr:col>1</xdr:col>
      <xdr:colOff>11531</xdr:colOff>
      <xdr:row>17</xdr:row>
      <xdr:rowOff>101600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90800"/>
          <a:ext cx="2310231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showRuler="0" workbookViewId="0">
      <selection activeCell="I25" sqref="I25"/>
    </sheetView>
  </sheetViews>
  <sheetFormatPr baseColWidth="10" defaultRowHeight="16" x14ac:dyDescent="0.2"/>
  <cols>
    <col min="1" max="1" width="30.1640625" customWidth="1"/>
    <col min="2" max="2" width="12.6640625" customWidth="1"/>
    <col min="5" max="5" width="28.6640625" customWidth="1"/>
    <col min="6" max="6" width="13" customWidth="1"/>
    <col min="7" max="7" width="8.6640625" customWidth="1"/>
    <col min="8" max="8" width="8" customWidth="1"/>
  </cols>
  <sheetData>
    <row r="1" spans="1:9" s="8" customFormat="1" ht="19" x14ac:dyDescent="0.25">
      <c r="A1" s="7" t="s">
        <v>28</v>
      </c>
    </row>
    <row r="2" spans="1:9" s="2" customFormat="1" x14ac:dyDescent="0.2">
      <c r="A2" s="9" t="s">
        <v>6</v>
      </c>
      <c r="B2" s="9"/>
      <c r="C2" s="9"/>
      <c r="D2" s="9"/>
    </row>
    <row r="3" spans="1:9" x14ac:dyDescent="0.2">
      <c r="A3" s="1"/>
      <c r="B3" s="5" t="s">
        <v>22</v>
      </c>
    </row>
    <row r="4" spans="1:9" x14ac:dyDescent="0.2">
      <c r="A4" s="1" t="s">
        <v>0</v>
      </c>
      <c r="B4" s="4">
        <v>800000</v>
      </c>
      <c r="E4" s="1" t="s">
        <v>13</v>
      </c>
      <c r="F4" s="4">
        <f>SUM(C8+C9+B10+F14+F15)</f>
        <v>56260</v>
      </c>
    </row>
    <row r="5" spans="1:9" x14ac:dyDescent="0.2">
      <c r="A5" s="1" t="s">
        <v>1</v>
      </c>
      <c r="B5">
        <v>4</v>
      </c>
      <c r="E5" s="1" t="s">
        <v>4</v>
      </c>
      <c r="F5" s="4">
        <f>SUM(C7-F4)</f>
        <v>15740</v>
      </c>
    </row>
    <row r="6" spans="1:9" x14ac:dyDescent="0.2">
      <c r="A6" s="1" t="s">
        <v>2</v>
      </c>
      <c r="B6" s="3">
        <v>0.25</v>
      </c>
      <c r="E6" s="1" t="s">
        <v>5</v>
      </c>
      <c r="F6" s="4">
        <f>SUM(F5/12)</f>
        <v>1311.6666666666667</v>
      </c>
    </row>
    <row r="7" spans="1:9" x14ac:dyDescent="0.2">
      <c r="A7" s="1" t="s">
        <v>20</v>
      </c>
      <c r="B7" s="4">
        <v>6000</v>
      </c>
      <c r="C7" s="4">
        <f>SUM(B7*12)</f>
        <v>72000</v>
      </c>
      <c r="D7" s="1" t="s">
        <v>15</v>
      </c>
      <c r="E7" s="1" t="s">
        <v>7</v>
      </c>
      <c r="F7" s="4">
        <f>SUM(B6*B4)</f>
        <v>200000</v>
      </c>
    </row>
    <row r="8" spans="1:9" x14ac:dyDescent="0.2">
      <c r="A8" s="1" t="s">
        <v>14</v>
      </c>
      <c r="B8" s="4">
        <v>3000</v>
      </c>
      <c r="C8" s="4">
        <f>SUM(B8*12)</f>
        <v>36000</v>
      </c>
      <c r="D8" s="1" t="s">
        <v>15</v>
      </c>
      <c r="E8" s="1" t="s">
        <v>25</v>
      </c>
      <c r="F8" s="6">
        <f>SUM(F16/F6)</f>
        <v>163.9135959339263</v>
      </c>
      <c r="G8" s="1" t="s">
        <v>9</v>
      </c>
      <c r="H8" s="6">
        <f>(F8/12)</f>
        <v>13.659466327827191</v>
      </c>
      <c r="I8" s="1" t="s">
        <v>8</v>
      </c>
    </row>
    <row r="9" spans="1:9" x14ac:dyDescent="0.2">
      <c r="A9" s="1" t="s">
        <v>21</v>
      </c>
      <c r="B9" s="4">
        <v>250</v>
      </c>
      <c r="C9" s="4">
        <f>SUM(B9*12)</f>
        <v>3000</v>
      </c>
      <c r="D9" s="1" t="s">
        <v>15</v>
      </c>
      <c r="E9" s="1" t="s">
        <v>26</v>
      </c>
      <c r="F9" s="6">
        <f>SUM(B4/F5)</f>
        <v>50.825921219822106</v>
      </c>
      <c r="G9" s="1" t="s">
        <v>8</v>
      </c>
    </row>
    <row r="10" spans="1:9" x14ac:dyDescent="0.2">
      <c r="A10" s="1" t="s">
        <v>3</v>
      </c>
      <c r="B10" s="4">
        <v>1500</v>
      </c>
      <c r="E10" s="1" t="s">
        <v>10</v>
      </c>
      <c r="F10" s="3">
        <f>SUM(F5/B4)</f>
        <v>1.9675000000000002E-2</v>
      </c>
    </row>
    <row r="11" spans="1:9" x14ac:dyDescent="0.2">
      <c r="A11" s="1" t="s">
        <v>19</v>
      </c>
      <c r="B11" s="3">
        <v>0.08</v>
      </c>
      <c r="E11" s="1" t="s">
        <v>11</v>
      </c>
      <c r="F11" s="3">
        <f>SUM(C7/B4)</f>
        <v>0.09</v>
      </c>
    </row>
    <row r="12" spans="1:9" x14ac:dyDescent="0.2">
      <c r="A12" s="1" t="s">
        <v>24</v>
      </c>
      <c r="B12" s="4">
        <v>15000</v>
      </c>
      <c r="E12" s="1" t="s">
        <v>17</v>
      </c>
      <c r="F12" s="3">
        <f>SUM(F5/F16)</f>
        <v>7.3209302325581399E-2</v>
      </c>
    </row>
    <row r="13" spans="1:9" x14ac:dyDescent="0.2">
      <c r="E13" s="1" t="s">
        <v>12</v>
      </c>
      <c r="F13" s="4">
        <f>SUM(B4/B5)</f>
        <v>200000</v>
      </c>
    </row>
    <row r="14" spans="1:9" x14ac:dyDescent="0.2">
      <c r="E14" s="1" t="s">
        <v>27</v>
      </c>
      <c r="F14" s="4">
        <f>SUM(0.0125*B4)</f>
        <v>10000</v>
      </c>
      <c r="G14" s="1" t="s">
        <v>15</v>
      </c>
      <c r="H14" s="4">
        <f>SUM(F14/12)</f>
        <v>833.33333333333337</v>
      </c>
      <c r="I14" s="1" t="s">
        <v>18</v>
      </c>
    </row>
    <row r="15" spans="1:9" x14ac:dyDescent="0.2">
      <c r="E15" s="1" t="s">
        <v>16</v>
      </c>
      <c r="F15" s="4">
        <f>SUM(B11*C7)</f>
        <v>5760</v>
      </c>
      <c r="G15" s="1" t="s">
        <v>15</v>
      </c>
      <c r="H15" s="4">
        <f>SUM(F15/12)</f>
        <v>480</v>
      </c>
      <c r="I15" s="1" t="s">
        <v>18</v>
      </c>
    </row>
    <row r="16" spans="1:9" x14ac:dyDescent="0.2">
      <c r="E16" s="1" t="s">
        <v>23</v>
      </c>
      <c r="F16" s="4">
        <f>SUM(F7+B12)</f>
        <v>215000</v>
      </c>
    </row>
  </sheetData>
  <dataConsolidate/>
  <mergeCells count="1">
    <mergeCell ref="A2:D2"/>
  </mergeCells>
  <phoneticPr fontId="4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2016-10-01T03:08:37Z</dcterms:created>
  <dcterms:modified xsi:type="dcterms:W3CDTF">2019-03-26T17:03:01Z</dcterms:modified>
</cp:coreProperties>
</file>